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6285" activeTab="0"/>
  </bookViews>
  <sheets>
    <sheet name="Sheet1" sheetId="1" r:id="rId1"/>
    <sheet name="Sheet2" sheetId="2" r:id="rId2"/>
    <sheet name="Sheet3" sheetId="3" r:id="rId3"/>
  </sheets>
  <definedNames>
    <definedName name="AXIALPITCH">'Sheet1'!$C$8</definedName>
    <definedName name="LEADANGLE">'Sheet1'!$C$10</definedName>
    <definedName name="MOW">'Sheet1'!$F$11</definedName>
    <definedName name="PA">'Sheet1'!$C$9</definedName>
    <definedName name="PD">'Sheet1'!$C$7</definedName>
    <definedName name="WIREDIA">'Sheet1'!$C$11</definedName>
    <definedName name="WIRESIZE">'Sheet1'!$F$11</definedName>
  </definedNames>
  <calcPr fullCalcOnLoad="1"/>
</workbook>
</file>

<file path=xl/sharedStrings.xml><?xml version="1.0" encoding="utf-8"?>
<sst xmlns="http://schemas.openxmlformats.org/spreadsheetml/2006/main" count="13" uniqueCount="13">
  <si>
    <t>PD</t>
  </si>
  <si>
    <t>AXIAL P</t>
  </si>
  <si>
    <t>PA</t>
  </si>
  <si>
    <t>LEAD&lt;</t>
  </si>
  <si>
    <t>WIRES</t>
  </si>
  <si>
    <t>MOW</t>
  </si>
  <si>
    <t>APPROXIMATE WIRE DIA (0 DEGREES OF LEAD) =</t>
  </si>
  <si>
    <t>AXIAL PITCH = 1/THREADS PER INCH OR LEAD/NO. OF STARTS</t>
  </si>
  <si>
    <t>P.D. REDUCTION = AMOUNT OF TOOTH THINNING/TAN PA</t>
  </si>
  <si>
    <t>NOTES:</t>
  </si>
  <si>
    <t xml:space="preserve">*FOR USE TO CALCULATE THREAD FORMS WITH LESS THAN 5 DEGREE LEAD ANGLES ONLY. </t>
  </si>
  <si>
    <t>FOR HIGH LEAD ANGLES, USE PROGRAM BASED ON AGMA 2011-A98*</t>
  </si>
  <si>
    <t>Unified Screw Thread Calculation Program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</si>
</sst>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0"/>
      <color indexed="2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72" fontId="0" fillId="2" borderId="1" xfId="0" applyNumberFormat="1" applyFill="1" applyBorder="1" applyAlignment="1" applyProtection="1">
      <alignment/>
      <protection locked="0"/>
    </xf>
    <xf numFmtId="0" fontId="0" fillId="2" borderId="1" xfId="0" applyNumberFormat="1" applyFill="1" applyBorder="1" applyAlignment="1" applyProtection="1">
      <alignment/>
      <protection locked="0"/>
    </xf>
    <xf numFmtId="172" fontId="0" fillId="3" borderId="0" xfId="0" applyNumberFormat="1" applyFill="1" applyAlignment="1" applyProtection="1">
      <alignment/>
      <protection/>
    </xf>
    <xf numFmtId="172" fontId="1" fillId="3" borderId="0" xfId="0" applyNumberFormat="1" applyFont="1" applyFill="1" applyAlignment="1" applyProtection="1">
      <alignment/>
      <protection/>
    </xf>
    <xf numFmtId="172" fontId="5" fillId="3" borderId="0" xfId="0" applyNumberFormat="1" applyFont="1" applyFill="1" applyAlignment="1" applyProtection="1">
      <alignment/>
      <protection/>
    </xf>
    <xf numFmtId="172" fontId="2" fillId="3" borderId="0" xfId="0" applyNumberFormat="1" applyFont="1" applyFill="1" applyAlignment="1" applyProtection="1">
      <alignment/>
      <protection/>
    </xf>
    <xf numFmtId="172" fontId="3" fillId="3" borderId="2" xfId="0" applyNumberFormat="1" applyFont="1" applyFill="1" applyBorder="1" applyAlignment="1" applyProtection="1">
      <alignment horizontal="center"/>
      <protection/>
    </xf>
    <xf numFmtId="172" fontId="4" fillId="3" borderId="0" xfId="0" applyNumberFormat="1" applyFont="1" applyFill="1" applyAlignment="1" applyProtection="1">
      <alignment horizontal="center"/>
      <protection/>
    </xf>
    <xf numFmtId="172" fontId="0" fillId="3" borderId="0" xfId="0" applyNumberFormat="1" applyFill="1" applyAlignment="1" applyProtection="1">
      <alignment horizontal="center"/>
      <protection/>
    </xf>
    <xf numFmtId="172" fontId="1" fillId="3" borderId="0" xfId="0" applyNumberFormat="1" applyFont="1" applyFill="1" applyAlignment="1" applyProtection="1">
      <alignment horizontal="center"/>
      <protection/>
    </xf>
    <xf numFmtId="172" fontId="0" fillId="0" borderId="3" xfId="0" applyNumberForma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72" fontId="2" fillId="0" borderId="3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 topLeftCell="A1">
      <selection activeCell="B21" sqref="B21:H21"/>
    </sheetView>
  </sheetViews>
  <sheetFormatPr defaultColWidth="9.140625" defaultRowHeight="12.75"/>
  <cols>
    <col min="1" max="16384" width="9.140625" style="3" customWidth="1"/>
  </cols>
  <sheetData>
    <row r="2" spans="2:8" ht="16.5" thickBot="1">
      <c r="B2" s="7" t="s">
        <v>12</v>
      </c>
      <c r="C2" s="7"/>
      <c r="D2" s="7"/>
      <c r="E2" s="7"/>
      <c r="F2" s="7"/>
      <c r="G2" s="7"/>
      <c r="H2" s="7"/>
    </row>
    <row r="4" spans="1:9" ht="12.75">
      <c r="A4" s="8" t="s">
        <v>10</v>
      </c>
      <c r="B4" s="9"/>
      <c r="C4" s="9"/>
      <c r="D4" s="9"/>
      <c r="E4" s="9"/>
      <c r="F4" s="9"/>
      <c r="G4" s="9"/>
      <c r="H4" s="9"/>
      <c r="I4" s="9"/>
    </row>
    <row r="5" spans="1:9" ht="12.75">
      <c r="A5" s="8" t="s">
        <v>11</v>
      </c>
      <c r="B5" s="9"/>
      <c r="C5" s="9"/>
      <c r="D5" s="9"/>
      <c r="E5" s="9"/>
      <c r="F5" s="9"/>
      <c r="G5" s="9"/>
      <c r="H5" s="9"/>
      <c r="I5" s="9"/>
    </row>
    <row r="7" spans="3:9" ht="12.75">
      <c r="C7" s="1">
        <v>0.4675</v>
      </c>
      <c r="D7" s="4" t="s">
        <v>0</v>
      </c>
      <c r="F7" s="5">
        <f>((C8/2)*(1/(TAN(C9*(PI()/180)))))</f>
        <v>0.04330127018922194</v>
      </c>
      <c r="H7" s="6"/>
      <c r="I7" s="6"/>
    </row>
    <row r="8" spans="3:9" ht="12.75">
      <c r="C8" s="1">
        <v>0.05</v>
      </c>
      <c r="D8" s="4" t="s">
        <v>1</v>
      </c>
      <c r="F8" s="5">
        <f>(1/(SIN(C9*(PI()/180))))</f>
        <v>2</v>
      </c>
      <c r="H8" s="6"/>
      <c r="I8" s="6"/>
    </row>
    <row r="9" spans="3:9" ht="12.75">
      <c r="C9" s="2">
        <v>30</v>
      </c>
      <c r="D9" s="4" t="s">
        <v>2</v>
      </c>
      <c r="F9" s="5">
        <f>((0.5*((TAN(C10*(PI()/180)))^2))*(COS(C9*(PI()/180)))*(1/(TAN(C9*(PI()/180)))))</f>
        <v>0</v>
      </c>
      <c r="H9" s="6"/>
      <c r="I9" s="6"/>
    </row>
    <row r="10" spans="3:10" ht="12.75">
      <c r="C10" s="2">
        <v>0</v>
      </c>
      <c r="D10" s="4" t="s">
        <v>3</v>
      </c>
      <c r="F10" s="5">
        <f>C11*(1+F8+F9)</f>
        <v>0.08660999999999999</v>
      </c>
      <c r="J10" s="6"/>
    </row>
    <row r="11" spans="3:10" ht="12.75">
      <c r="C11" s="2">
        <v>0.02887</v>
      </c>
      <c r="D11" s="4" t="s">
        <v>4</v>
      </c>
      <c r="F11" s="3">
        <f>C7-F7+F10</f>
        <v>0.5108087298107781</v>
      </c>
      <c r="G11" s="4" t="s">
        <v>5</v>
      </c>
      <c r="J11" s="6"/>
    </row>
    <row r="12" ht="12.75">
      <c r="J12" s="6"/>
    </row>
    <row r="13" spans="2:7" ht="12.75">
      <c r="B13" s="4" t="s">
        <v>6</v>
      </c>
      <c r="G13" s="3">
        <f>C8*((1/(COS(C9*(PI()/180))))/2)</f>
        <v>0.028867513459481287</v>
      </c>
    </row>
    <row r="15" ht="12.75">
      <c r="B15" s="4" t="s">
        <v>7</v>
      </c>
    </row>
    <row r="17" ht="12.75">
      <c r="B17" s="4" t="s">
        <v>8</v>
      </c>
    </row>
    <row r="20" spans="4:5" ht="12.75">
      <c r="D20" s="10" t="s">
        <v>9</v>
      </c>
      <c r="E20" s="9"/>
    </row>
    <row r="21" spans="2:8" ht="12.75">
      <c r="B21" s="11"/>
      <c r="C21" s="11"/>
      <c r="D21" s="11"/>
      <c r="E21" s="11"/>
      <c r="F21" s="11"/>
      <c r="G21" s="11"/>
      <c r="H21" s="11"/>
    </row>
    <row r="22" spans="2:8" ht="12.75">
      <c r="B22" s="11"/>
      <c r="C22" s="11"/>
      <c r="D22" s="11"/>
      <c r="E22" s="11"/>
      <c r="F22" s="11"/>
      <c r="G22" s="11"/>
      <c r="H22" s="11"/>
    </row>
    <row r="23" spans="2:8" ht="12.75">
      <c r="B23" s="11"/>
      <c r="C23" s="12"/>
      <c r="D23" s="12"/>
      <c r="E23" s="12"/>
      <c r="F23" s="12"/>
      <c r="G23" s="12"/>
      <c r="H23" s="12"/>
    </row>
    <row r="24" spans="2:8" ht="12.75">
      <c r="B24" s="11"/>
      <c r="C24" s="11"/>
      <c r="D24" s="11"/>
      <c r="E24" s="11"/>
      <c r="F24" s="11"/>
      <c r="G24" s="11"/>
      <c r="H24" s="11"/>
    </row>
    <row r="25" spans="2:8" ht="12.75">
      <c r="B25" s="11"/>
      <c r="C25" s="11"/>
      <c r="D25" s="11"/>
      <c r="E25" s="11"/>
      <c r="F25" s="11"/>
      <c r="G25" s="11"/>
      <c r="H25" s="11"/>
    </row>
    <row r="26" spans="2:8" ht="12.75">
      <c r="B26" s="13"/>
      <c r="C26" s="12"/>
      <c r="D26" s="12"/>
      <c r="E26" s="12"/>
      <c r="F26" s="12"/>
      <c r="G26" s="12"/>
      <c r="H26" s="12"/>
    </row>
    <row r="27" spans="2:8" ht="12.75">
      <c r="B27" s="13"/>
      <c r="C27" s="12"/>
      <c r="D27" s="12"/>
      <c r="E27" s="12"/>
      <c r="F27" s="12"/>
      <c r="G27" s="12"/>
      <c r="H27" s="12"/>
    </row>
    <row r="28" spans="2:8" ht="12.75">
      <c r="B28" s="13"/>
      <c r="C28" s="12"/>
      <c r="D28" s="12"/>
      <c r="E28" s="12"/>
      <c r="F28" s="12"/>
      <c r="G28" s="12"/>
      <c r="H28" s="12"/>
    </row>
    <row r="29" spans="2:8" ht="12.75">
      <c r="B29" s="13"/>
      <c r="C29" s="12"/>
      <c r="D29" s="12"/>
      <c r="E29" s="12"/>
      <c r="F29" s="12"/>
      <c r="G29" s="12"/>
      <c r="H29" s="12"/>
    </row>
    <row r="30" spans="2:8" ht="12.75">
      <c r="B30" s="11"/>
      <c r="C30" s="11"/>
      <c r="D30" s="11"/>
      <c r="E30" s="11"/>
      <c r="F30" s="11"/>
      <c r="G30" s="11"/>
      <c r="H30" s="11"/>
    </row>
    <row r="31" spans="2:8" ht="12.75">
      <c r="B31" s="11"/>
      <c r="C31" s="11"/>
      <c r="D31" s="11"/>
      <c r="E31" s="11"/>
      <c r="F31" s="11"/>
      <c r="G31" s="11"/>
      <c r="H31" s="11"/>
    </row>
  </sheetData>
  <sheetProtection sheet="1" objects="1" scenarios="1" selectLockedCells="1"/>
  <mergeCells count="15">
    <mergeCell ref="B29:H29"/>
    <mergeCell ref="B30:H30"/>
    <mergeCell ref="B31:H31"/>
    <mergeCell ref="B25:H25"/>
    <mergeCell ref="B26:H26"/>
    <mergeCell ref="B27:H27"/>
    <mergeCell ref="B28:H28"/>
    <mergeCell ref="B21:H21"/>
    <mergeCell ref="B22:H22"/>
    <mergeCell ref="B23:H23"/>
    <mergeCell ref="B24:H24"/>
    <mergeCell ref="B2:H2"/>
    <mergeCell ref="A4:I4"/>
    <mergeCell ref="A5:I5"/>
    <mergeCell ref="D20:E2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Gerhardt Gear Co.,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Zachary Young</dc:creator>
  <cp:keywords/>
  <dc:description/>
  <cp:lastModifiedBy>Gerhardt</cp:lastModifiedBy>
  <cp:lastPrinted>2001-06-21T22:00:25Z</cp:lastPrinted>
  <dcterms:created xsi:type="dcterms:W3CDTF">2001-05-22T13:32:52Z</dcterms:created>
  <dcterms:modified xsi:type="dcterms:W3CDTF">2010-03-15T14:09:22Z</dcterms:modified>
  <cp:category/>
  <cp:version/>
  <cp:contentType/>
  <cp:contentStatus/>
</cp:coreProperties>
</file>